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air\Desktop\Lixo 2019\"/>
    </mc:Choice>
  </mc:AlternateContent>
  <bookViews>
    <workbookView xWindow="0" yWindow="0" windowWidth="21600" windowHeight="9735"/>
  </bookViews>
  <sheets>
    <sheet name="Plan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Plan1!$E$8:$J$18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4" i="1" l="1"/>
  <c r="H14" i="1" s="1"/>
  <c r="J14" i="1" l="1"/>
  <c r="F12" i="1" l="1"/>
  <c r="I16" i="1" l="1"/>
  <c r="H16" i="1" s="1"/>
  <c r="I12" i="1"/>
  <c r="H12" i="1" s="1"/>
  <c r="J16" i="1" l="1"/>
  <c r="I11" i="1"/>
  <c r="J12" i="1"/>
  <c r="I17" i="1" l="1"/>
  <c r="H11" i="1"/>
  <c r="J11" i="1"/>
  <c r="J17" i="1" s="1"/>
</calcChain>
</file>

<file path=xl/sharedStrings.xml><?xml version="1.0" encoding="utf-8"?>
<sst xmlns="http://schemas.openxmlformats.org/spreadsheetml/2006/main" count="16" uniqueCount="15">
  <si>
    <t>Descrição</t>
  </si>
  <si>
    <t>Total Estimado</t>
  </si>
  <si>
    <t>Destinação final Residuos dos Serviços Saude</t>
  </si>
  <si>
    <t>(Grupo A1, A4, E e B)/Disposição Final (Litros)</t>
  </si>
  <si>
    <t>Coleta Seletiva e Transporte de Materiais reciclados,</t>
  </si>
  <si>
    <t>reciclaveis e reutilizaveis/Disposição Final(Toneladas)</t>
  </si>
  <si>
    <t>Lote</t>
  </si>
  <si>
    <t>Orçamento - Estimativa Anual Coleta e Disposição Final Lixo Domiciliar/Residuos Serviços de Saude/Materiais Reciclaveis</t>
  </si>
  <si>
    <t>Valor Maximo Unitario(R$)</t>
  </si>
  <si>
    <t>Valor Total Mês Estimado(R$)</t>
  </si>
  <si>
    <t>Valor Total Anual Estimado(R$)</t>
  </si>
  <si>
    <t>Quantidade Estimada</t>
  </si>
  <si>
    <t>2800 Litros</t>
  </si>
  <si>
    <t>342 Toneladas</t>
  </si>
  <si>
    <t>38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</si>
</sst>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air/Desktop/Lote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air/Desktop/Coleta%20Lixo%20Revisada/Nova%20pasta/Lote%202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air/Desktop/Lote%203%20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air/Desktop/Lote%204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air/Desktop/Lote%201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sheetDataSet>
      <sheetData sheetId="0" refreshError="1"/>
      <sheetData sheetId="1" refreshError="1"/>
      <sheetData sheetId="2" refreshError="1"/>
      <sheetData sheetId="3">
        <row r="12">
          <cell r="N12" t="str">
            <v xml:space="preserve">Coleta  Regular de Lixo Domiciliar e Comercial - Lote 1 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sheetDataSet>
      <sheetData sheetId="0"/>
      <sheetData sheetId="1"/>
      <sheetData sheetId="2"/>
      <sheetData sheetId="3">
        <row r="12">
          <cell r="N12" t="str">
            <v>Aterro Sanitário(Disposição Final)-Lote 2</v>
          </cell>
          <cell r="T12">
            <v>45801.599999999991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sheetDataSet>
      <sheetData sheetId="0"/>
      <sheetData sheetId="1"/>
      <sheetData sheetId="2"/>
      <sheetData sheetId="3">
        <row r="12">
          <cell r="T12">
            <v>4122.2700000000004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sheetDataSet>
      <sheetData sheetId="0"/>
      <sheetData sheetId="1"/>
      <sheetData sheetId="2"/>
      <sheetData sheetId="3">
        <row r="12">
          <cell r="T12">
            <v>50757.950000000004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sheetDataSet>
      <sheetData sheetId="0"/>
      <sheetData sheetId="1"/>
      <sheetData sheetId="2"/>
      <sheetData sheetId="3">
        <row r="12">
          <cell r="T12">
            <v>60401.04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J26"/>
  <sheetViews>
    <sheetView tabSelected="1" view="pageBreakPreview" topLeftCell="D4" zoomScaleNormal="100" zoomScaleSheetLayoutView="100" workbookViewId="0">
      <selection activeCell="G24" sqref="G24"/>
    </sheetView>
  </sheetViews>
  <sheetFormatPr defaultRowHeight="15" x14ac:dyDescent="0.25"/>
  <cols>
    <col min="6" max="6" width="57" bestFit="1" customWidth="1"/>
    <col min="7" max="7" width="25" bestFit="1" customWidth="1"/>
    <col min="8" max="8" width="25.140625" bestFit="1" customWidth="1"/>
    <col min="9" max="9" width="27.5703125" bestFit="1" customWidth="1"/>
    <col min="10" max="10" width="36.5703125" bestFit="1" customWidth="1"/>
  </cols>
  <sheetData>
    <row r="8" spans="5:10" ht="15.75" x14ac:dyDescent="0.25">
      <c r="E8" s="24" t="s">
        <v>7</v>
      </c>
      <c r="F8" s="24"/>
      <c r="G8" s="24"/>
      <c r="H8" s="24"/>
      <c r="I8" s="24"/>
      <c r="J8" s="24"/>
    </row>
    <row r="9" spans="5:10" ht="15.75" thickBot="1" x14ac:dyDescent="0.3"/>
    <row r="10" spans="5:10" ht="15.75" thickBot="1" x14ac:dyDescent="0.3">
      <c r="E10" s="1" t="s">
        <v>6</v>
      </c>
      <c r="F10" s="1" t="s">
        <v>0</v>
      </c>
      <c r="G10" s="1" t="s">
        <v>11</v>
      </c>
      <c r="H10" s="1" t="s">
        <v>8</v>
      </c>
      <c r="I10" s="1" t="s">
        <v>9</v>
      </c>
      <c r="J10" s="2" t="s">
        <v>10</v>
      </c>
    </row>
    <row r="11" spans="5:10" ht="15.75" thickBot="1" x14ac:dyDescent="0.3">
      <c r="E11" s="6">
        <v>1</v>
      </c>
      <c r="F11" s="7" t="str">
        <f>[1]PO!$N$12</f>
        <v xml:space="preserve">Coleta  Regular de Lixo Domiciliar e Comercial - Lote 1 </v>
      </c>
      <c r="G11" s="15" t="s">
        <v>13</v>
      </c>
      <c r="H11" s="10">
        <f ca="1">I11/342</f>
        <v>176.61122807017543</v>
      </c>
      <c r="I11" s="15">
        <f ca="1">[5]PO!$T$12</f>
        <v>60401.04</v>
      </c>
      <c r="J11" s="10">
        <f ca="1">I11*12</f>
        <v>724812.48</v>
      </c>
    </row>
    <row r="12" spans="5:10" ht="15.75" thickBot="1" x14ac:dyDescent="0.3">
      <c r="E12" s="16">
        <v>2</v>
      </c>
      <c r="F12" s="17" t="str">
        <f>[2]PO!$N$12</f>
        <v>Aterro Sanitário(Disposição Final)-Lote 2</v>
      </c>
      <c r="G12" s="15" t="s">
        <v>13</v>
      </c>
      <c r="H12" s="25">
        <f ca="1">I12/342</f>
        <v>133.92280701754385</v>
      </c>
      <c r="I12" s="18">
        <f ca="1">[2]PO!$T$12</f>
        <v>45801.599999999991</v>
      </c>
      <c r="J12" s="18">
        <f ca="1">I12*12</f>
        <v>549619.19999999995</v>
      </c>
    </row>
    <row r="13" spans="5:10" x14ac:dyDescent="0.25">
      <c r="E13" s="4">
        <v>3</v>
      </c>
      <c r="F13" s="8" t="s">
        <v>2</v>
      </c>
      <c r="G13" s="4"/>
      <c r="H13" s="10"/>
      <c r="I13" s="4"/>
      <c r="J13" s="4"/>
    </row>
    <row r="14" spans="5:10" ht="15.75" thickBot="1" x14ac:dyDescent="0.3">
      <c r="E14" s="5"/>
      <c r="F14" s="9" t="s">
        <v>3</v>
      </c>
      <c r="G14" s="12" t="s">
        <v>12</v>
      </c>
      <c r="H14" s="26">
        <f ca="1">I14/2800</f>
        <v>1.4722392857142859</v>
      </c>
      <c r="I14" s="12">
        <f ca="1">[3]PO!$T$12</f>
        <v>4122.2700000000004</v>
      </c>
      <c r="J14" s="12">
        <f ca="1">I14*12</f>
        <v>49467.240000000005</v>
      </c>
    </row>
    <row r="15" spans="5:10" x14ac:dyDescent="0.25">
      <c r="E15" s="4">
        <v>4</v>
      </c>
      <c r="F15" s="3" t="s">
        <v>4</v>
      </c>
      <c r="G15" s="4"/>
      <c r="H15" s="10"/>
      <c r="I15" s="4"/>
      <c r="J15" s="4"/>
    </row>
    <row r="16" spans="5:10" ht="15.75" thickBot="1" x14ac:dyDescent="0.3">
      <c r="E16" s="5"/>
      <c r="F16" s="3" t="s">
        <v>5</v>
      </c>
      <c r="G16" s="5" t="s">
        <v>14</v>
      </c>
      <c r="H16" s="11">
        <f ca="1">I16/38</f>
        <v>1335.7355263157897</v>
      </c>
      <c r="I16" s="11">
        <f ca="1">[4]PO!$T$12</f>
        <v>50757.950000000004</v>
      </c>
      <c r="J16" s="11">
        <f ca="1">I16*12</f>
        <v>609095.4</v>
      </c>
    </row>
    <row r="17" spans="5:10" ht="15.75" thickBot="1" x14ac:dyDescent="0.3">
      <c r="E17" s="20" t="s">
        <v>1</v>
      </c>
      <c r="F17" s="21"/>
      <c r="G17" s="22"/>
      <c r="H17" s="23"/>
      <c r="I17" s="13">
        <f ca="1">SUM(I11:I16)</f>
        <v>161082.85999999999</v>
      </c>
      <c r="J17" s="14">
        <f ca="1">SUM(J11:J16)</f>
        <v>1932994.3199999998</v>
      </c>
    </row>
    <row r="23" spans="5:10" x14ac:dyDescent="0.25">
      <c r="H23" s="19"/>
      <c r="I23" s="19"/>
    </row>
    <row r="24" spans="5:10" x14ac:dyDescent="0.25">
      <c r="G24" s="19"/>
    </row>
    <row r="26" spans="5:10" x14ac:dyDescent="0.25">
      <c r="H26" s="19"/>
    </row>
  </sheetData>
  <mergeCells count="2">
    <mergeCell ref="E17:H17"/>
    <mergeCell ref="E8:J8"/>
  </mergeCells>
  <printOptions horizontalCentered="1" verticalCentered="1"/>
  <pageMargins left="0" right="0" top="0" bottom="0.74803149606299213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Odair</dc:creator>
  <cp:lastModifiedBy>Odair</cp:lastModifiedBy>
  <cp:lastPrinted>2018-12-03T11:13:32Z</cp:lastPrinted>
  <dcterms:created xsi:type="dcterms:W3CDTF">2017-12-14T11:08:39Z</dcterms:created>
  <dcterms:modified xsi:type="dcterms:W3CDTF">2018-12-05T09:58:14Z</dcterms:modified>
</cp:coreProperties>
</file>